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BERT-DESKTOP\06-05-2018 spinfish 2018\"/>
    </mc:Choice>
  </mc:AlternateContent>
  <xr:revisionPtr revIDLastSave="0" documentId="10_ncr:8100000_{9D8990C6-6BB9-47D4-ACA8-DAB7078C779F}" xr6:coauthVersionLast="34" xr6:coauthVersionMax="34" xr10:uidLastSave="{00000000-0000-0000-0000-000000000000}"/>
  <bookViews>
    <workbookView xWindow="0" yWindow="0" windowWidth="20490" windowHeight="7545" xr2:uid="{0E17F72C-2748-4305-989B-C924CE999F2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60" i="1"/>
  <c r="J63" i="1"/>
  <c r="J61" i="1"/>
  <c r="J62" i="1"/>
  <c r="J58" i="1"/>
  <c r="J57" i="1"/>
  <c r="J50" i="1"/>
  <c r="J51" i="1" s="1"/>
  <c r="J49" i="1"/>
  <c r="J48" i="1"/>
</calcChain>
</file>

<file path=xl/sharedStrings.xml><?xml version="1.0" encoding="utf-8"?>
<sst xmlns="http://schemas.openxmlformats.org/spreadsheetml/2006/main" count="470" uniqueCount="274">
  <si>
    <t>Catergory 1 Fisheries</t>
  </si>
  <si>
    <t>Alness</t>
  </si>
  <si>
    <t>Ba</t>
  </si>
  <si>
    <t>Badachro</t>
  </si>
  <si>
    <t>Berridale</t>
  </si>
  <si>
    <t>Clyde</t>
  </si>
  <si>
    <t>Cree</t>
  </si>
  <si>
    <t>Dee (Aberdeenshire)</t>
  </si>
  <si>
    <t>Doon</t>
  </si>
  <si>
    <t>Laxdale (Harris)</t>
  </si>
  <si>
    <t>Findhorn</t>
  </si>
  <si>
    <t>Teith</t>
  </si>
  <si>
    <t>Halladale</t>
  </si>
  <si>
    <t>Helmsdale</t>
  </si>
  <si>
    <t>Kirkaig</t>
  </si>
  <si>
    <t>Oykell</t>
  </si>
  <si>
    <t>Shin</t>
  </si>
  <si>
    <t>Leven (Invernessshire)</t>
  </si>
  <si>
    <t>Forsa (Lewis)</t>
  </si>
  <si>
    <t>Nairn</t>
  </si>
  <si>
    <t xml:space="preserve">Naver and Borgie </t>
  </si>
  <si>
    <t>Nith</t>
  </si>
  <si>
    <t>South Esk</t>
  </si>
  <si>
    <t>Spey</t>
  </si>
  <si>
    <t>Tay</t>
  </si>
  <si>
    <t>Thurso</t>
  </si>
  <si>
    <t>Tweed</t>
  </si>
  <si>
    <t>Wick</t>
  </si>
  <si>
    <t>Catergory 2 Fisheries</t>
  </si>
  <si>
    <t>Creed</t>
  </si>
  <si>
    <t>Deveron</t>
  </si>
  <si>
    <t>Loch Steisavat system</t>
  </si>
  <si>
    <t>Forss Water</t>
  </si>
  <si>
    <t>Forth</t>
  </si>
  <si>
    <t>Howmore and Loch Bi</t>
  </si>
  <si>
    <t>Rhiconich River</t>
  </si>
  <si>
    <t>River Garnock</t>
  </si>
  <si>
    <t>Loch Roag</t>
  </si>
  <si>
    <t>Caslabhat and Tamanabhaigh</t>
  </si>
  <si>
    <t>Langavat SAC</t>
  </si>
  <si>
    <t>River Barvas</t>
  </si>
  <si>
    <t>River Blackwater (Lewis)</t>
  </si>
  <si>
    <t>River Lochy</t>
  </si>
  <si>
    <t>River Nevis</t>
  </si>
  <si>
    <t>North Uist Lochs</t>
  </si>
  <si>
    <t xml:space="preserve">Loch Grogary system   </t>
  </si>
  <si>
    <t>Loch Sgealtair system</t>
  </si>
  <si>
    <t>Loch nan Geireann system</t>
  </si>
  <si>
    <t>Ness</t>
  </si>
  <si>
    <t>(3 then 2 from July)</t>
  </si>
  <si>
    <t>Urr Water</t>
  </si>
  <si>
    <t>Catergory 3 Fisheries</t>
  </si>
  <si>
    <t>Add</t>
  </si>
  <si>
    <t>Ailort</t>
  </si>
  <si>
    <t>Aline</t>
  </si>
  <si>
    <t>n/c</t>
  </si>
  <si>
    <t>1 to 3</t>
  </si>
  <si>
    <t>Balnagowan River</t>
  </si>
  <si>
    <t>River Glass</t>
  </si>
  <si>
    <t>Annan</t>
  </si>
  <si>
    <t>Applecross</t>
  </si>
  <si>
    <t>Arnisdale</t>
  </si>
  <si>
    <t>Awe</t>
  </si>
  <si>
    <t>Etive</t>
  </si>
  <si>
    <t>2 to 3</t>
  </si>
  <si>
    <t>Ayr</t>
  </si>
  <si>
    <t>Baa</t>
  </si>
  <si>
    <t>Bellart</t>
  </si>
  <si>
    <t>Balgy</t>
  </si>
  <si>
    <t>2 to3</t>
  </si>
  <si>
    <t>Beauly</t>
  </si>
  <si>
    <t>Bervie</t>
  </si>
  <si>
    <t>Bladnoch</t>
  </si>
  <si>
    <t>Broom</t>
  </si>
  <si>
    <t>Brora</t>
  </si>
  <si>
    <t>Loth</t>
  </si>
  <si>
    <t>Carradale</t>
  </si>
  <si>
    <t>Glenlussa</t>
  </si>
  <si>
    <t>Carron</t>
  </si>
  <si>
    <t>East Harris</t>
  </si>
  <si>
    <t>n/ c</t>
  </si>
  <si>
    <t>2 to 1</t>
  </si>
  <si>
    <t>Endrick</t>
  </si>
  <si>
    <t>Goil</t>
  </si>
  <si>
    <t xml:space="preserve">Leven (Dumbarton) </t>
  </si>
  <si>
    <t>Connon</t>
  </si>
  <si>
    <t>Eishken Estate</t>
  </si>
  <si>
    <t>Soval estate</t>
  </si>
  <si>
    <t>1 to 2</t>
  </si>
  <si>
    <t>Creran</t>
  </si>
  <si>
    <t>Carron Water</t>
  </si>
  <si>
    <t>Cowie Water</t>
  </si>
  <si>
    <t>Dee (Kirckubright)</t>
  </si>
  <si>
    <t xml:space="preserve">Don </t>
  </si>
  <si>
    <t>Dunbeath</t>
  </si>
  <si>
    <t>Eachaig</t>
  </si>
  <si>
    <t>Ewe</t>
  </si>
  <si>
    <t>North Harris</t>
  </si>
  <si>
    <t>Fleet (Kirkcubright)</t>
  </si>
  <si>
    <t>Flett (Sutherland)</t>
  </si>
  <si>
    <t xml:space="preserve">Forth </t>
  </si>
  <si>
    <t>Almond</t>
  </si>
  <si>
    <t xml:space="preserve">Avon </t>
  </si>
  <si>
    <t>Devon</t>
  </si>
  <si>
    <t>Leven (Fife)</t>
  </si>
  <si>
    <t>Tyne</t>
  </si>
  <si>
    <t xml:space="preserve">Fyne </t>
  </si>
  <si>
    <t>Cuilarstich Burn</t>
  </si>
  <si>
    <t>River Aray</t>
  </si>
  <si>
    <t>Glenelg</t>
  </si>
  <si>
    <t>Gleann Beag River</t>
  </si>
  <si>
    <t>Glenmore River</t>
  </si>
  <si>
    <t>Griess</t>
  </si>
  <si>
    <t xml:space="preserve">Griess River </t>
  </si>
  <si>
    <t>Laxadale (lewis)</t>
  </si>
  <si>
    <t>Gruinard</t>
  </si>
  <si>
    <t xml:space="preserve">Corran River </t>
  </si>
  <si>
    <t xml:space="preserve">Inver </t>
  </si>
  <si>
    <t xml:space="preserve">Iorsa </t>
  </si>
  <si>
    <t>Irvine</t>
  </si>
  <si>
    <t>Kanaird</t>
  </si>
  <si>
    <t>Inverie and Guiserein</t>
  </si>
  <si>
    <t>Kinloch River</t>
  </si>
  <si>
    <t xml:space="preserve">Kishorn </t>
  </si>
  <si>
    <t xml:space="preserve">Carron  </t>
  </si>
  <si>
    <t>Evelyx</t>
  </si>
  <si>
    <t>Kintour and Claggain</t>
  </si>
  <si>
    <t>Laggan and Sorn</t>
  </si>
  <si>
    <t>Laxford</t>
  </si>
  <si>
    <t>Duartmore Burn</t>
  </si>
  <si>
    <t>Kildonan Loch Bharp</t>
  </si>
  <si>
    <t>Girvan</t>
  </si>
  <si>
    <t>Carnach</t>
  </si>
  <si>
    <t>Coe</t>
  </si>
  <si>
    <t>Dundonnel River</t>
  </si>
  <si>
    <t xml:space="preserve">Loch Long </t>
  </si>
  <si>
    <t>River Elchaig</t>
  </si>
  <si>
    <t>River Ling</t>
  </si>
  <si>
    <t>Lussa (Jura)</t>
  </si>
  <si>
    <t>Kyle of Durness</t>
  </si>
  <si>
    <t>Daill River</t>
  </si>
  <si>
    <t>Grudie River</t>
  </si>
  <si>
    <t>River Dionard</t>
  </si>
  <si>
    <t>Abhainn Mhiabhaig</t>
  </si>
  <si>
    <t>Amhuinnsuidhe</t>
  </si>
  <si>
    <t>Leosavay River</t>
  </si>
  <si>
    <t>Loch Morsgail system</t>
  </si>
  <si>
    <t>Carloway</t>
  </si>
  <si>
    <t>Lossie</t>
  </si>
  <si>
    <t xml:space="preserve">Luce </t>
  </si>
  <si>
    <t>Lussa (Mull)</t>
  </si>
  <si>
    <t xml:space="preserve">Moidart </t>
  </si>
  <si>
    <t>Morar</t>
  </si>
  <si>
    <t>North Esk</t>
  </si>
  <si>
    <t>Nell</t>
  </si>
  <si>
    <t>Euchar</t>
  </si>
  <si>
    <t>Moriston</t>
  </si>
  <si>
    <t>22 no change</t>
  </si>
  <si>
    <t>3 to 2</t>
  </si>
  <si>
    <t>Aros</t>
  </si>
  <si>
    <t>Forsa (Mull)</t>
  </si>
  <si>
    <t>Shiel</t>
  </si>
  <si>
    <t>Oscaig</t>
  </si>
  <si>
    <t xml:space="preserve">Oisdale </t>
  </si>
  <si>
    <t>Polly</t>
  </si>
  <si>
    <t>Reul</t>
  </si>
  <si>
    <t>Sanda</t>
  </si>
  <si>
    <t>Scadale</t>
  </si>
  <si>
    <t xml:space="preserve">Shetland </t>
  </si>
  <si>
    <t>Sligachan</t>
  </si>
  <si>
    <t>Snizort</t>
  </si>
  <si>
    <t>Skye</t>
  </si>
  <si>
    <t>Drynoch</t>
  </si>
  <si>
    <t>Eynort</t>
  </si>
  <si>
    <t>Broadford</t>
  </si>
  <si>
    <t>Brogaig</t>
  </si>
  <si>
    <t>Stenscholl</t>
  </si>
  <si>
    <t>Kilmaluag</t>
  </si>
  <si>
    <t>Lealt</t>
  </si>
  <si>
    <t>Haultin</t>
  </si>
  <si>
    <t>Hinnisdal</t>
  </si>
  <si>
    <t>Romesdal</t>
  </si>
  <si>
    <t>Scavaig</t>
  </si>
  <si>
    <t>Ose</t>
  </si>
  <si>
    <t>Strathy</t>
  </si>
  <si>
    <t>Sunnart</t>
  </si>
  <si>
    <t>Tay System</t>
  </si>
  <si>
    <t>Eden</t>
  </si>
  <si>
    <t>Earn</t>
  </si>
  <si>
    <t>Torridon</t>
  </si>
  <si>
    <t>Ugie</t>
  </si>
  <si>
    <t>Ullapool</t>
  </si>
  <si>
    <t>Ythan</t>
  </si>
  <si>
    <t>Laxdale Lochs</t>
  </si>
  <si>
    <t>Total Number of Rivers That Have Been Graded</t>
  </si>
  <si>
    <t>Cat 1 %</t>
  </si>
  <si>
    <t>Cat 2 %</t>
  </si>
  <si>
    <t>8 areas have yet to be graded</t>
  </si>
  <si>
    <t>Cat 3 %</t>
  </si>
  <si>
    <t>4 up graded 2 to 1</t>
  </si>
  <si>
    <t>Total Number no Change</t>
  </si>
  <si>
    <t>Upgrade 2 to 1</t>
  </si>
  <si>
    <t>3 up from Cat 3 to Cat 2</t>
  </si>
  <si>
    <t>Upgrade 3 to 2</t>
  </si>
  <si>
    <t>%</t>
  </si>
  <si>
    <t>Downgrade 2 to 3</t>
  </si>
  <si>
    <t>Downgrade 1 to 3</t>
  </si>
  <si>
    <t>% of Total per Category</t>
  </si>
  <si>
    <t>% Change Up / Down</t>
  </si>
  <si>
    <t>Total 26 Category 1</t>
  </si>
  <si>
    <t>Total 23 Category 2</t>
  </si>
  <si>
    <t>Classification of Salmon Fisheries 2018 (showing changes from 2017 to 2018)</t>
  </si>
  <si>
    <t>Alphabetically arranged</t>
  </si>
  <si>
    <t>River / System</t>
  </si>
  <si>
    <t>What do the Categories Mean</t>
  </si>
  <si>
    <t>ie the river / system is capable of producing enough stock to sustain angling pressure.</t>
  </si>
  <si>
    <t>Category</t>
  </si>
  <si>
    <t>Probaility</t>
  </si>
  <si>
    <t xml:space="preserve">of Meeting </t>
  </si>
  <si>
    <t>CL</t>
  </si>
  <si>
    <t>At least  80%</t>
  </si>
  <si>
    <t>Advice</t>
  </si>
  <si>
    <t>Exploitation is sustainable therefore no additional currently required.</t>
  </si>
  <si>
    <t>Recognises the effectiveness of existing non statutory intervensions</t>
  </si>
  <si>
    <t>60 / 80%</t>
  </si>
  <si>
    <t xml:space="preserve">Action needed to reduce exploitation, madatory C &amp; R release not required </t>
  </si>
  <si>
    <t>but will be under review.</t>
  </si>
  <si>
    <t>Less than 60%</t>
  </si>
  <si>
    <t>Exploitation not sustainable mandatory C&amp;R for 1 year</t>
  </si>
  <si>
    <t>How are the categories assessed?</t>
  </si>
  <si>
    <t>the number of eggs likely to be deposited in redds is compared with the number of eggs requires to maintain a sustainable</t>
  </si>
  <si>
    <t>population of fish where egg estimates meet 80 % of the CL (Cat 1), where egg estimates are 60 to 80% of CL (Cat 2)</t>
  </si>
  <si>
    <t xml:space="preserve">only fish caught. Where anging effort is reduced (some Tweed beats for example are 50% down on rods this year) the egg estimate </t>
  </si>
  <si>
    <t>Caladoir and Leidle Rivers</t>
  </si>
  <si>
    <t>Kerry</t>
  </si>
  <si>
    <t>Glenlussa Water</t>
  </si>
  <si>
    <t>Scaladal / Vigadale</t>
  </si>
  <si>
    <t>Abhainn Leac a' Li</t>
  </si>
  <si>
    <t>Abhainn na Ciste</t>
  </si>
  <si>
    <t>Loch Creavat system</t>
  </si>
  <si>
    <t>Loch Flodabay system</t>
  </si>
  <si>
    <t>Loch Huamavat system</t>
  </si>
  <si>
    <t>Loch Manias system</t>
  </si>
  <si>
    <t>Hope and Polla</t>
  </si>
  <si>
    <t>Abhainn Aisir Mhor system</t>
  </si>
  <si>
    <t>Strath Shinary River</t>
  </si>
  <si>
    <t>Glen Rossa Water</t>
  </si>
  <si>
    <t>Machrie Water</t>
  </si>
  <si>
    <t>Laxford / Gleann Dubh</t>
  </si>
  <si>
    <t>North Uist</t>
  </si>
  <si>
    <t>Abhainn Eig</t>
  </si>
  <si>
    <t>Horisary River</t>
  </si>
  <si>
    <t>Orkney</t>
  </si>
  <si>
    <t xml:space="preserve">Loch a' Ghlinne </t>
  </si>
  <si>
    <t xml:space="preserve">Abhainn Mhor Ceann </t>
  </si>
  <si>
    <t>Varragill River</t>
  </si>
  <si>
    <t>2  to 3</t>
  </si>
  <si>
    <t>Down from Cat 1 to Cat 3</t>
  </si>
  <si>
    <t xml:space="preserve"> No Change</t>
  </si>
  <si>
    <t xml:space="preserve"> down from Cat 2 to Cat 3</t>
  </si>
  <si>
    <t>8 no change</t>
  </si>
  <si>
    <t>12 Down from Cat 1 to Cat 2</t>
  </si>
  <si>
    <t>Total 147 Categroy 3</t>
  </si>
  <si>
    <t>Barr Water</t>
  </si>
  <si>
    <t>Downgrade 1 to 2</t>
  </si>
  <si>
    <t>The categories are set according to the likelihood of a river  / system meeting a determined Conservation Limit (CL)</t>
  </si>
  <si>
    <t xml:space="preserve">Categories are set using the 5 year average rod catch from which an estimated spawning population is drawn. Using this figure </t>
  </si>
  <si>
    <t>where eggs estimates are less than 60% (Cat 3). Off course the flaw in this method is that it is not based on actaul fish numbers,</t>
  </si>
  <si>
    <t xml:space="preserve">will fall due to reduced catch returns. In such a situation the estimates might not might not meet CL levels while actual fish levels in </t>
  </si>
  <si>
    <t>to adjust the figures for a number of variants.</t>
  </si>
  <si>
    <t>Since 2017</t>
  </si>
  <si>
    <t>It should be noted that rivers like the Ericht, Isla, Tummel, Feugh, Ettrick</t>
  </si>
  <si>
    <t>Teviot, Till and serveral signnificant others are not listed</t>
  </si>
  <si>
    <t xml:space="preserve">the system could be sustainable. To account for these uncertainties researchers use a statistical tool, the Monte Carlo simulation,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</si>
</sst>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1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FF83-1685-444B-90D0-148B7FF77A4A}">
  <dimension ref="A1:S173"/>
  <sheetViews>
    <sheetView tabSelected="1" topLeftCell="A154" workbookViewId="0">
      <selection activeCell="A91" sqref="A91"/>
    </sheetView>
  </sheetViews>
  <sheetFormatPr defaultRowHeight="15" x14ac:dyDescent="0.25"/>
  <cols>
    <col min="10" max="10" width="9.5703125" bestFit="1" customWidth="1"/>
  </cols>
  <sheetData>
    <row r="1" spans="1:18" ht="28.5" x14ac:dyDescent="0.45">
      <c r="B1" s="2" t="s">
        <v>211</v>
      </c>
    </row>
    <row r="2" spans="1:18" x14ac:dyDescent="0.25">
      <c r="B2" t="s">
        <v>212</v>
      </c>
    </row>
    <row r="4" spans="1:18" ht="23.25" x14ac:dyDescent="0.35">
      <c r="B4" s="3" t="s">
        <v>0</v>
      </c>
      <c r="C4" s="4"/>
      <c r="D4" s="4"/>
      <c r="E4" s="4"/>
      <c r="F4" s="4"/>
      <c r="G4" s="4"/>
      <c r="H4" s="3" t="s">
        <v>28</v>
      </c>
      <c r="I4" s="4"/>
      <c r="J4" s="4"/>
      <c r="K4" s="4"/>
      <c r="L4" s="4"/>
      <c r="M4" s="4"/>
      <c r="N4" s="4"/>
      <c r="O4" s="3" t="s">
        <v>51</v>
      </c>
      <c r="P4" s="4"/>
      <c r="Q4" s="4"/>
      <c r="R4" s="4"/>
    </row>
    <row r="6" spans="1:18" ht="21" x14ac:dyDescent="0.35">
      <c r="B6" s="1" t="s">
        <v>213</v>
      </c>
      <c r="E6" t="s">
        <v>270</v>
      </c>
      <c r="H6" s="1" t="s">
        <v>213</v>
      </c>
      <c r="K6" t="s">
        <v>270</v>
      </c>
      <c r="O6" s="1" t="s">
        <v>213</v>
      </c>
      <c r="R6" t="s">
        <v>270</v>
      </c>
    </row>
    <row r="8" spans="1:18" x14ac:dyDescent="0.25">
      <c r="A8" s="5">
        <v>1</v>
      </c>
      <c r="B8" t="s">
        <v>2</v>
      </c>
      <c r="E8" t="s">
        <v>55</v>
      </c>
      <c r="G8" s="5">
        <v>1</v>
      </c>
      <c r="H8" t="s">
        <v>193</v>
      </c>
      <c r="L8" t="s">
        <v>55</v>
      </c>
      <c r="N8" s="5">
        <v>1</v>
      </c>
      <c r="O8" t="s">
        <v>244</v>
      </c>
      <c r="R8" t="s">
        <v>55</v>
      </c>
    </row>
    <row r="9" spans="1:18" x14ac:dyDescent="0.25">
      <c r="A9" s="5">
        <v>2</v>
      </c>
      <c r="B9" t="s">
        <v>5</v>
      </c>
      <c r="E9" t="s">
        <v>81</v>
      </c>
      <c r="G9" s="5">
        <v>2</v>
      </c>
      <c r="H9" t="s">
        <v>29</v>
      </c>
      <c r="L9" t="s">
        <v>88</v>
      </c>
      <c r="N9" s="5">
        <v>2</v>
      </c>
      <c r="O9" t="s">
        <v>52</v>
      </c>
      <c r="R9" t="s">
        <v>55</v>
      </c>
    </row>
    <row r="10" spans="1:18" x14ac:dyDescent="0.25">
      <c r="A10" s="5">
        <v>3</v>
      </c>
      <c r="B10" t="s">
        <v>124</v>
      </c>
      <c r="E10" t="s">
        <v>55</v>
      </c>
      <c r="G10" s="5">
        <v>3</v>
      </c>
      <c r="H10" t="s">
        <v>30</v>
      </c>
      <c r="L10" t="s">
        <v>88</v>
      </c>
      <c r="N10" s="5">
        <v>3</v>
      </c>
      <c r="O10" t="s">
        <v>53</v>
      </c>
      <c r="R10" t="s">
        <v>55</v>
      </c>
    </row>
    <row r="11" spans="1:18" x14ac:dyDescent="0.25">
      <c r="A11" s="5">
        <v>4</v>
      </c>
      <c r="B11" t="s">
        <v>85</v>
      </c>
      <c r="E11" t="s">
        <v>55</v>
      </c>
      <c r="G11" s="5">
        <v>4</v>
      </c>
      <c r="H11" t="s">
        <v>31</v>
      </c>
      <c r="L11" t="s">
        <v>88</v>
      </c>
      <c r="N11" s="5">
        <v>4</v>
      </c>
      <c r="O11" t="s">
        <v>54</v>
      </c>
      <c r="R11" t="s">
        <v>55</v>
      </c>
    </row>
    <row r="12" spans="1:18" x14ac:dyDescent="0.25">
      <c r="A12" s="5">
        <v>5</v>
      </c>
      <c r="B12" t="s">
        <v>6</v>
      </c>
      <c r="E12" t="s">
        <v>55</v>
      </c>
      <c r="G12" s="5">
        <v>5</v>
      </c>
      <c r="H12" t="s">
        <v>32</v>
      </c>
      <c r="L12" t="s">
        <v>55</v>
      </c>
      <c r="N12" s="5">
        <v>5</v>
      </c>
      <c r="O12" t="s">
        <v>1</v>
      </c>
      <c r="R12" t="s">
        <v>56</v>
      </c>
    </row>
    <row r="13" spans="1:18" x14ac:dyDescent="0.25">
      <c r="A13" s="5">
        <v>6</v>
      </c>
      <c r="B13" t="s">
        <v>7</v>
      </c>
      <c r="E13" t="s">
        <v>55</v>
      </c>
      <c r="G13" s="5">
        <v>6</v>
      </c>
      <c r="H13" t="s">
        <v>33</v>
      </c>
      <c r="L13" t="s">
        <v>88</v>
      </c>
      <c r="N13" s="5">
        <v>6</v>
      </c>
      <c r="P13" t="s">
        <v>57</v>
      </c>
      <c r="R13" t="s">
        <v>55</v>
      </c>
    </row>
    <row r="14" spans="1:18" x14ac:dyDescent="0.25">
      <c r="A14" s="5">
        <v>7</v>
      </c>
      <c r="B14" t="s">
        <v>8</v>
      </c>
      <c r="E14" t="s">
        <v>55</v>
      </c>
      <c r="G14" s="5">
        <v>7</v>
      </c>
      <c r="H14" t="s">
        <v>36</v>
      </c>
      <c r="L14" t="s">
        <v>88</v>
      </c>
      <c r="N14" s="5">
        <v>7</v>
      </c>
      <c r="P14" t="s">
        <v>58</v>
      </c>
      <c r="R14" t="s">
        <v>56</v>
      </c>
    </row>
    <row r="15" spans="1:18" x14ac:dyDescent="0.25">
      <c r="A15" s="5">
        <v>8</v>
      </c>
      <c r="B15" t="s">
        <v>9</v>
      </c>
      <c r="E15" t="s">
        <v>55</v>
      </c>
      <c r="G15" s="5">
        <v>8</v>
      </c>
      <c r="H15" t="s">
        <v>131</v>
      </c>
      <c r="L15" t="s">
        <v>88</v>
      </c>
      <c r="N15" s="5">
        <v>8</v>
      </c>
      <c r="O15" t="s">
        <v>59</v>
      </c>
      <c r="R15" t="s">
        <v>55</v>
      </c>
    </row>
    <row r="16" spans="1:18" x14ac:dyDescent="0.25">
      <c r="A16" s="5">
        <v>9</v>
      </c>
      <c r="B16" t="s">
        <v>10</v>
      </c>
      <c r="E16" t="s">
        <v>55</v>
      </c>
      <c r="G16" s="5">
        <v>9</v>
      </c>
      <c r="H16" t="s">
        <v>130</v>
      </c>
      <c r="L16" t="s">
        <v>55</v>
      </c>
      <c r="N16" s="5">
        <v>9</v>
      </c>
      <c r="O16" t="s">
        <v>60</v>
      </c>
      <c r="R16" t="s">
        <v>55</v>
      </c>
    </row>
    <row r="17" spans="1:18" x14ac:dyDescent="0.25">
      <c r="A17" s="5">
        <v>10</v>
      </c>
      <c r="B17" t="s">
        <v>11</v>
      </c>
      <c r="E17" t="s">
        <v>55</v>
      </c>
      <c r="G17" s="5">
        <v>10</v>
      </c>
      <c r="H17" t="s">
        <v>38</v>
      </c>
      <c r="L17" t="s">
        <v>55</v>
      </c>
      <c r="N17" s="5">
        <v>10</v>
      </c>
      <c r="O17" t="s">
        <v>61</v>
      </c>
      <c r="R17" t="s">
        <v>64</v>
      </c>
    </row>
    <row r="18" spans="1:18" x14ac:dyDescent="0.25">
      <c r="A18" s="5">
        <v>11</v>
      </c>
      <c r="B18" t="s">
        <v>12</v>
      </c>
      <c r="E18" t="s">
        <v>55</v>
      </c>
      <c r="G18" s="5"/>
      <c r="H18" t="s">
        <v>37</v>
      </c>
      <c r="N18" s="5">
        <v>11</v>
      </c>
      <c r="O18" t="s">
        <v>159</v>
      </c>
      <c r="R18" t="s">
        <v>55</v>
      </c>
    </row>
    <row r="19" spans="1:18" x14ac:dyDescent="0.25">
      <c r="A19" s="5">
        <v>12</v>
      </c>
      <c r="B19" t="s">
        <v>13</v>
      </c>
      <c r="E19" t="s">
        <v>55</v>
      </c>
      <c r="G19" s="5">
        <v>11</v>
      </c>
      <c r="I19" t="s">
        <v>39</v>
      </c>
      <c r="L19" t="s">
        <v>88</v>
      </c>
      <c r="N19" s="5">
        <v>12</v>
      </c>
      <c r="O19" t="s">
        <v>62</v>
      </c>
      <c r="R19" t="s">
        <v>55</v>
      </c>
    </row>
    <row r="20" spans="1:18" x14ac:dyDescent="0.25">
      <c r="A20" s="5">
        <v>13</v>
      </c>
      <c r="B20" t="s">
        <v>14</v>
      </c>
      <c r="E20" t="s">
        <v>55</v>
      </c>
      <c r="G20" s="5">
        <v>12</v>
      </c>
      <c r="I20" t="s">
        <v>40</v>
      </c>
      <c r="L20" t="s">
        <v>88</v>
      </c>
      <c r="N20" s="5">
        <v>13</v>
      </c>
      <c r="O20" t="s">
        <v>63</v>
      </c>
      <c r="R20" t="s">
        <v>64</v>
      </c>
    </row>
    <row r="21" spans="1:18" x14ac:dyDescent="0.25">
      <c r="A21" s="5">
        <v>14</v>
      </c>
      <c r="B21" t="s">
        <v>15</v>
      </c>
      <c r="E21" t="s">
        <v>55</v>
      </c>
      <c r="G21" s="5">
        <v>13</v>
      </c>
      <c r="H21" t="s">
        <v>149</v>
      </c>
      <c r="L21" t="s">
        <v>55</v>
      </c>
      <c r="N21" s="5">
        <v>14</v>
      </c>
      <c r="O21" t="s">
        <v>65</v>
      </c>
      <c r="R21" t="s">
        <v>64</v>
      </c>
    </row>
    <row r="22" spans="1:18" x14ac:dyDescent="0.25">
      <c r="A22" s="5">
        <v>15</v>
      </c>
      <c r="B22" t="s">
        <v>16</v>
      </c>
      <c r="E22" t="s">
        <v>81</v>
      </c>
      <c r="G22" s="5">
        <v>14</v>
      </c>
      <c r="H22" t="s">
        <v>35</v>
      </c>
      <c r="L22" t="s">
        <v>88</v>
      </c>
      <c r="N22" s="5"/>
      <c r="O22" t="s">
        <v>66</v>
      </c>
    </row>
    <row r="23" spans="1:18" x14ac:dyDescent="0.25">
      <c r="A23" s="5">
        <v>16</v>
      </c>
      <c r="B23" t="s">
        <v>17</v>
      </c>
      <c r="E23" t="s">
        <v>81</v>
      </c>
      <c r="G23" s="5">
        <v>15</v>
      </c>
      <c r="H23" t="s">
        <v>41</v>
      </c>
      <c r="L23" t="s">
        <v>88</v>
      </c>
      <c r="N23" s="5">
        <v>15</v>
      </c>
      <c r="O23" t="s">
        <v>263</v>
      </c>
      <c r="R23" t="s">
        <v>55</v>
      </c>
    </row>
    <row r="24" spans="1:18" x14ac:dyDescent="0.25">
      <c r="A24" s="5">
        <v>17</v>
      </c>
      <c r="B24" t="s">
        <v>18</v>
      </c>
      <c r="E24" t="s">
        <v>55</v>
      </c>
      <c r="G24" s="5">
        <v>16</v>
      </c>
      <c r="H24" t="s">
        <v>42</v>
      </c>
      <c r="L24" t="s">
        <v>55</v>
      </c>
      <c r="N24" s="5">
        <v>16</v>
      </c>
      <c r="O24" t="s">
        <v>67</v>
      </c>
      <c r="R24" t="s">
        <v>55</v>
      </c>
    </row>
    <row r="25" spans="1:18" x14ac:dyDescent="0.25">
      <c r="A25" s="5">
        <v>18</v>
      </c>
      <c r="B25" t="s">
        <v>19</v>
      </c>
      <c r="E25" t="s">
        <v>55</v>
      </c>
      <c r="G25" s="5">
        <v>17</v>
      </c>
      <c r="H25" t="s">
        <v>43</v>
      </c>
      <c r="L25" t="s">
        <v>88</v>
      </c>
      <c r="N25" s="5">
        <v>17</v>
      </c>
      <c r="O25" t="s">
        <v>3</v>
      </c>
      <c r="R25" t="s">
        <v>56</v>
      </c>
    </row>
    <row r="26" spans="1:18" x14ac:dyDescent="0.25">
      <c r="A26" s="5">
        <v>19</v>
      </c>
      <c r="B26" t="s">
        <v>20</v>
      </c>
      <c r="E26" t="s">
        <v>55</v>
      </c>
      <c r="G26" s="5"/>
      <c r="H26" t="s">
        <v>44</v>
      </c>
      <c r="N26" s="5">
        <v>18</v>
      </c>
      <c r="O26" t="s">
        <v>68</v>
      </c>
      <c r="R26" t="s">
        <v>69</v>
      </c>
    </row>
    <row r="27" spans="1:18" x14ac:dyDescent="0.25">
      <c r="A27" s="5">
        <v>20</v>
      </c>
      <c r="B27" t="s">
        <v>21</v>
      </c>
      <c r="E27" t="s">
        <v>81</v>
      </c>
      <c r="G27" s="5">
        <v>18</v>
      </c>
      <c r="I27" t="s">
        <v>45</v>
      </c>
      <c r="L27" t="s">
        <v>158</v>
      </c>
      <c r="N27" s="5">
        <v>19</v>
      </c>
      <c r="O27" t="s">
        <v>70</v>
      </c>
      <c r="R27" t="s">
        <v>64</v>
      </c>
    </row>
    <row r="28" spans="1:18" x14ac:dyDescent="0.25">
      <c r="A28" s="5">
        <v>21</v>
      </c>
      <c r="B28" t="s">
        <v>153</v>
      </c>
      <c r="E28" t="s">
        <v>55</v>
      </c>
      <c r="G28" s="5">
        <v>19</v>
      </c>
      <c r="I28" t="s">
        <v>47</v>
      </c>
      <c r="L28" t="s">
        <v>158</v>
      </c>
      <c r="N28" s="5">
        <v>20</v>
      </c>
      <c r="O28" t="s">
        <v>4</v>
      </c>
      <c r="R28" t="s">
        <v>56</v>
      </c>
    </row>
    <row r="29" spans="1:18" x14ac:dyDescent="0.25">
      <c r="A29" s="5">
        <v>22</v>
      </c>
      <c r="B29" t="s">
        <v>23</v>
      </c>
      <c r="E29" t="s">
        <v>55</v>
      </c>
      <c r="G29" s="5">
        <v>20</v>
      </c>
      <c r="I29" t="s">
        <v>46</v>
      </c>
      <c r="L29" t="s">
        <v>158</v>
      </c>
      <c r="N29" s="5">
        <v>21</v>
      </c>
      <c r="O29" t="s">
        <v>71</v>
      </c>
      <c r="R29" t="s">
        <v>55</v>
      </c>
    </row>
    <row r="30" spans="1:18" x14ac:dyDescent="0.25">
      <c r="A30" s="5">
        <v>23</v>
      </c>
      <c r="B30" t="s">
        <v>24</v>
      </c>
      <c r="E30" t="s">
        <v>55</v>
      </c>
      <c r="G30" s="5">
        <v>21</v>
      </c>
      <c r="H30" t="s">
        <v>48</v>
      </c>
      <c r="I30" t="s">
        <v>49</v>
      </c>
      <c r="L30" t="s">
        <v>55</v>
      </c>
      <c r="N30" s="5">
        <v>22</v>
      </c>
      <c r="O30" t="s">
        <v>72</v>
      </c>
      <c r="R30" t="s">
        <v>64</v>
      </c>
    </row>
    <row r="31" spans="1:18" x14ac:dyDescent="0.25">
      <c r="A31" s="5">
        <v>24</v>
      </c>
      <c r="B31" t="s">
        <v>25</v>
      </c>
      <c r="E31" t="s">
        <v>55</v>
      </c>
      <c r="G31" s="5">
        <v>22</v>
      </c>
      <c r="H31" t="s">
        <v>22</v>
      </c>
      <c r="L31" t="s">
        <v>88</v>
      </c>
      <c r="N31" s="5">
        <v>23</v>
      </c>
      <c r="O31" t="s">
        <v>73</v>
      </c>
      <c r="R31" t="s">
        <v>55</v>
      </c>
    </row>
    <row r="32" spans="1:18" x14ac:dyDescent="0.25">
      <c r="A32" s="5">
        <v>25</v>
      </c>
      <c r="B32" t="s">
        <v>26</v>
      </c>
      <c r="E32" t="s">
        <v>55</v>
      </c>
      <c r="G32" s="5">
        <v>23</v>
      </c>
      <c r="H32" t="s">
        <v>50</v>
      </c>
      <c r="L32" t="s">
        <v>55</v>
      </c>
      <c r="N32" s="5">
        <v>24</v>
      </c>
      <c r="O32" t="s">
        <v>74</v>
      </c>
      <c r="R32" t="s">
        <v>56</v>
      </c>
    </row>
    <row r="33" spans="1:19" x14ac:dyDescent="0.25">
      <c r="A33" s="5">
        <v>26</v>
      </c>
      <c r="B33" t="s">
        <v>27</v>
      </c>
      <c r="E33" t="s">
        <v>55</v>
      </c>
      <c r="N33" s="5">
        <v>25</v>
      </c>
      <c r="P33" t="s">
        <v>75</v>
      </c>
      <c r="R33" t="s">
        <v>55</v>
      </c>
    </row>
    <row r="34" spans="1:19" x14ac:dyDescent="0.25">
      <c r="N34" s="5">
        <v>26</v>
      </c>
      <c r="O34" t="s">
        <v>147</v>
      </c>
      <c r="R34" t="s">
        <v>64</v>
      </c>
    </row>
    <row r="35" spans="1:19" x14ac:dyDescent="0.25">
      <c r="B35" s="6" t="s">
        <v>209</v>
      </c>
      <c r="H35" s="6" t="s">
        <v>210</v>
      </c>
      <c r="N35" s="5">
        <v>28</v>
      </c>
      <c r="O35" t="s">
        <v>76</v>
      </c>
      <c r="R35" t="s">
        <v>55</v>
      </c>
    </row>
    <row r="36" spans="1:19" x14ac:dyDescent="0.25">
      <c r="C36" t="s">
        <v>157</v>
      </c>
      <c r="I36" t="s">
        <v>260</v>
      </c>
      <c r="N36" s="5">
        <v>29</v>
      </c>
      <c r="P36" t="s">
        <v>77</v>
      </c>
      <c r="R36" t="s">
        <v>64</v>
      </c>
    </row>
    <row r="37" spans="1:19" x14ac:dyDescent="0.25">
      <c r="C37" t="s">
        <v>199</v>
      </c>
      <c r="I37" t="s">
        <v>202</v>
      </c>
      <c r="N37" s="5">
        <v>30</v>
      </c>
      <c r="O37" t="s">
        <v>132</v>
      </c>
      <c r="R37" t="s">
        <v>55</v>
      </c>
    </row>
    <row r="38" spans="1:19" x14ac:dyDescent="0.25">
      <c r="I38" t="s">
        <v>261</v>
      </c>
      <c r="N38" s="5">
        <v>31</v>
      </c>
      <c r="O38" t="s">
        <v>78</v>
      </c>
      <c r="R38" t="s">
        <v>64</v>
      </c>
    </row>
    <row r="39" spans="1:19" x14ac:dyDescent="0.25">
      <c r="N39" s="5">
        <v>32</v>
      </c>
      <c r="O39" t="s">
        <v>133</v>
      </c>
      <c r="R39" t="s">
        <v>64</v>
      </c>
    </row>
    <row r="40" spans="1:19" x14ac:dyDescent="0.25">
      <c r="N40" s="5">
        <v>33</v>
      </c>
      <c r="O40" t="s">
        <v>233</v>
      </c>
      <c r="R40" t="s">
        <v>55</v>
      </c>
    </row>
    <row r="41" spans="1:19" x14ac:dyDescent="0.25">
      <c r="N41" s="5">
        <v>34</v>
      </c>
      <c r="O41" t="s">
        <v>116</v>
      </c>
      <c r="R41" t="s">
        <v>55</v>
      </c>
    </row>
    <row r="42" spans="1:19" x14ac:dyDescent="0.25">
      <c r="N42" s="5"/>
      <c r="O42" t="s">
        <v>29</v>
      </c>
    </row>
    <row r="43" spans="1:19" x14ac:dyDescent="0.25">
      <c r="D43" s="6" t="s">
        <v>194</v>
      </c>
      <c r="E43" s="6"/>
      <c r="F43" s="6"/>
      <c r="G43" s="6"/>
      <c r="H43" s="6"/>
      <c r="I43" s="6"/>
      <c r="J43" s="6">
        <v>196</v>
      </c>
      <c r="N43" s="5">
        <v>35</v>
      </c>
      <c r="P43" t="s">
        <v>86</v>
      </c>
      <c r="R43" t="s">
        <v>64</v>
      </c>
    </row>
    <row r="44" spans="1:19" x14ac:dyDescent="0.25">
      <c r="N44" s="5">
        <v>36</v>
      </c>
      <c r="P44" t="s">
        <v>87</v>
      </c>
      <c r="R44" t="s">
        <v>64</v>
      </c>
    </row>
    <row r="45" spans="1:19" x14ac:dyDescent="0.25">
      <c r="G45" s="8" t="s">
        <v>207</v>
      </c>
      <c r="H45" s="8"/>
      <c r="I45" s="8"/>
      <c r="N45" s="5">
        <v>37</v>
      </c>
      <c r="O45" t="s">
        <v>89</v>
      </c>
      <c r="R45" t="s">
        <v>55</v>
      </c>
      <c r="S45">
        <v>20</v>
      </c>
    </row>
    <row r="46" spans="1:19" x14ac:dyDescent="0.25">
      <c r="N46" s="5"/>
      <c r="O46" t="s">
        <v>7</v>
      </c>
    </row>
    <row r="47" spans="1:19" x14ac:dyDescent="0.25">
      <c r="J47" s="6" t="s">
        <v>204</v>
      </c>
      <c r="N47" s="5">
        <v>37</v>
      </c>
      <c r="P47" t="s">
        <v>91</v>
      </c>
      <c r="R47" t="s">
        <v>55</v>
      </c>
    </row>
    <row r="48" spans="1:19" x14ac:dyDescent="0.25">
      <c r="G48" t="s">
        <v>195</v>
      </c>
      <c r="J48" s="7">
        <f>SUM(26/196%)</f>
        <v>13.26530612244898</v>
      </c>
      <c r="N48" s="5">
        <v>39</v>
      </c>
      <c r="P48" t="s">
        <v>90</v>
      </c>
      <c r="R48" t="s">
        <v>55</v>
      </c>
    </row>
    <row r="49" spans="1:18" x14ac:dyDescent="0.25">
      <c r="G49" t="s">
        <v>196</v>
      </c>
      <c r="J49" s="7">
        <f>SUM(23/196%)</f>
        <v>11.73469387755102</v>
      </c>
      <c r="N49" s="5">
        <v>40</v>
      </c>
      <c r="O49" t="s">
        <v>92</v>
      </c>
      <c r="R49" t="s">
        <v>55</v>
      </c>
    </row>
    <row r="50" spans="1:18" x14ac:dyDescent="0.25">
      <c r="G50" t="s">
        <v>198</v>
      </c>
      <c r="J50">
        <f>SUM(147/196%)</f>
        <v>75</v>
      </c>
      <c r="N50" s="5">
        <v>41</v>
      </c>
      <c r="O50" t="s">
        <v>93</v>
      </c>
      <c r="R50" t="s">
        <v>64</v>
      </c>
    </row>
    <row r="51" spans="1:18" x14ac:dyDescent="0.25">
      <c r="J51">
        <f>SUM(J48:J50)</f>
        <v>100</v>
      </c>
      <c r="N51" s="5">
        <v>42</v>
      </c>
      <c r="O51" t="s">
        <v>94</v>
      </c>
      <c r="R51" t="s">
        <v>56</v>
      </c>
    </row>
    <row r="52" spans="1:18" x14ac:dyDescent="0.25">
      <c r="G52" s="8" t="s">
        <v>197</v>
      </c>
      <c r="H52" s="8"/>
      <c r="I52" s="8"/>
      <c r="N52" s="5">
        <v>43</v>
      </c>
      <c r="O52" t="s">
        <v>134</v>
      </c>
      <c r="R52" t="s">
        <v>64</v>
      </c>
    </row>
    <row r="53" spans="1:18" x14ac:dyDescent="0.25">
      <c r="G53" t="s">
        <v>271</v>
      </c>
      <c r="N53" s="5"/>
      <c r="O53" t="s">
        <v>79</v>
      </c>
    </row>
    <row r="54" spans="1:18" x14ac:dyDescent="0.25">
      <c r="G54" t="s">
        <v>272</v>
      </c>
      <c r="N54" s="5">
        <v>44</v>
      </c>
      <c r="O54" s="5"/>
      <c r="P54" t="s">
        <v>236</v>
      </c>
      <c r="R54" t="s">
        <v>55</v>
      </c>
    </row>
    <row r="55" spans="1:18" x14ac:dyDescent="0.25">
      <c r="G55" s="8" t="s">
        <v>208</v>
      </c>
      <c r="N55" s="5">
        <v>45</v>
      </c>
      <c r="P55" t="s">
        <v>237</v>
      </c>
      <c r="R55" t="s">
        <v>55</v>
      </c>
    </row>
    <row r="56" spans="1:18" x14ac:dyDescent="0.25">
      <c r="J56" s="6" t="s">
        <v>204</v>
      </c>
      <c r="N56" s="5">
        <v>46</v>
      </c>
      <c r="P56" t="s">
        <v>238</v>
      </c>
      <c r="R56" t="s">
        <v>55</v>
      </c>
    </row>
    <row r="57" spans="1:18" x14ac:dyDescent="0.25">
      <c r="G57" t="s">
        <v>200</v>
      </c>
      <c r="J57" s="7">
        <f>SUM(123/196%)</f>
        <v>62.755102040816325</v>
      </c>
      <c r="N57" s="5">
        <v>47</v>
      </c>
      <c r="P57" t="s">
        <v>239</v>
      </c>
      <c r="R57" t="s">
        <v>55</v>
      </c>
    </row>
    <row r="58" spans="1:18" x14ac:dyDescent="0.25">
      <c r="G58" t="s">
        <v>201</v>
      </c>
      <c r="J58" s="7">
        <f>SUM(4/196%)</f>
        <v>2.0408163265306123</v>
      </c>
      <c r="N58" s="5">
        <v>48</v>
      </c>
      <c r="P58" t="s">
        <v>240</v>
      </c>
      <c r="R58" t="s">
        <v>55</v>
      </c>
    </row>
    <row r="59" spans="1:18" x14ac:dyDescent="0.25">
      <c r="G59" t="s">
        <v>203</v>
      </c>
      <c r="J59" s="7">
        <f>SUM(12/196%)</f>
        <v>6.1224489795918364</v>
      </c>
      <c r="N59" s="5">
        <v>49</v>
      </c>
      <c r="P59" t="s">
        <v>241</v>
      </c>
      <c r="R59" t="s">
        <v>55</v>
      </c>
    </row>
    <row r="60" spans="1:18" x14ac:dyDescent="0.25">
      <c r="G60" t="s">
        <v>264</v>
      </c>
      <c r="J60" s="7">
        <f>SUM(3/196%)</f>
        <v>1.5306122448979591</v>
      </c>
      <c r="N60" s="5">
        <v>50</v>
      </c>
      <c r="P60" t="s">
        <v>242</v>
      </c>
      <c r="R60" t="s">
        <v>55</v>
      </c>
    </row>
    <row r="61" spans="1:18" x14ac:dyDescent="0.25">
      <c r="G61" t="s">
        <v>205</v>
      </c>
      <c r="J61" s="7">
        <f>SUM(38/196%)</f>
        <v>19.387755102040817</v>
      </c>
      <c r="N61" s="5">
        <v>51</v>
      </c>
      <c r="O61" t="s">
        <v>95</v>
      </c>
      <c r="R61" t="s">
        <v>55</v>
      </c>
    </row>
    <row r="62" spans="1:18" x14ac:dyDescent="0.25">
      <c r="G62" t="s">
        <v>206</v>
      </c>
      <c r="J62" s="7">
        <f>SUM(16/196%)</f>
        <v>8.1632653061224492</v>
      </c>
      <c r="N62" s="5">
        <v>52</v>
      </c>
      <c r="O62" t="s">
        <v>82</v>
      </c>
      <c r="R62" t="s">
        <v>55</v>
      </c>
    </row>
    <row r="63" spans="1:18" x14ac:dyDescent="0.25">
      <c r="J63">
        <f>SUM(J57:J62)</f>
        <v>100</v>
      </c>
      <c r="N63" s="5">
        <v>53</v>
      </c>
      <c r="O63" t="s">
        <v>63</v>
      </c>
      <c r="R63" t="s">
        <v>64</v>
      </c>
    </row>
    <row r="64" spans="1:18" x14ac:dyDescent="0.25">
      <c r="A64" s="8" t="s">
        <v>214</v>
      </c>
      <c r="N64" s="5">
        <v>54</v>
      </c>
      <c r="O64" t="s">
        <v>125</v>
      </c>
      <c r="R64" t="s">
        <v>55</v>
      </c>
    </row>
    <row r="65" spans="1:19" x14ac:dyDescent="0.25">
      <c r="N65" s="5">
        <v>56</v>
      </c>
      <c r="O65" t="s">
        <v>96</v>
      </c>
      <c r="R65" t="s">
        <v>64</v>
      </c>
    </row>
    <row r="66" spans="1:19" x14ac:dyDescent="0.25">
      <c r="A66" t="s">
        <v>265</v>
      </c>
      <c r="N66" s="5">
        <v>57</v>
      </c>
      <c r="O66" t="s">
        <v>98</v>
      </c>
      <c r="R66" t="s">
        <v>55</v>
      </c>
    </row>
    <row r="67" spans="1:19" x14ac:dyDescent="0.25">
      <c r="A67" t="s">
        <v>215</v>
      </c>
      <c r="N67" s="5">
        <v>58</v>
      </c>
      <c r="O67" t="s">
        <v>99</v>
      </c>
      <c r="R67" t="s">
        <v>55</v>
      </c>
    </row>
    <row r="68" spans="1:19" x14ac:dyDescent="0.25">
      <c r="N68" s="5">
        <v>59</v>
      </c>
      <c r="O68" t="s">
        <v>160</v>
      </c>
      <c r="R68" t="s">
        <v>55</v>
      </c>
    </row>
    <row r="69" spans="1:19" x14ac:dyDescent="0.25">
      <c r="A69" s="6" t="s">
        <v>216</v>
      </c>
      <c r="B69" s="6"/>
      <c r="C69" s="6" t="s">
        <v>217</v>
      </c>
      <c r="D69" s="6"/>
      <c r="E69" s="6"/>
      <c r="F69" s="6" t="s">
        <v>221</v>
      </c>
      <c r="G69" s="6"/>
      <c r="N69" s="5">
        <v>60</v>
      </c>
      <c r="O69" t="s">
        <v>100</v>
      </c>
      <c r="R69" t="s">
        <v>55</v>
      </c>
    </row>
    <row r="70" spans="1:19" x14ac:dyDescent="0.25">
      <c r="A70" s="6"/>
      <c r="B70" s="6"/>
      <c r="C70" s="6" t="s">
        <v>218</v>
      </c>
      <c r="D70" s="6"/>
      <c r="E70" s="6"/>
      <c r="F70" s="6"/>
      <c r="G70" s="6"/>
      <c r="N70" s="5">
        <v>61</v>
      </c>
      <c r="P70" t="s">
        <v>101</v>
      </c>
      <c r="R70" t="s">
        <v>55</v>
      </c>
    </row>
    <row r="71" spans="1:19" x14ac:dyDescent="0.25">
      <c r="A71" s="6"/>
      <c r="B71" s="6"/>
      <c r="C71" s="6" t="s">
        <v>219</v>
      </c>
      <c r="D71" s="6"/>
      <c r="E71" s="6"/>
      <c r="F71" s="6"/>
      <c r="G71" s="6"/>
      <c r="N71" s="5">
        <v>62</v>
      </c>
      <c r="P71" t="s">
        <v>102</v>
      </c>
      <c r="R71" t="s">
        <v>55</v>
      </c>
    </row>
    <row r="72" spans="1:19" x14ac:dyDescent="0.25">
      <c r="N72" s="5">
        <v>63</v>
      </c>
      <c r="P72" t="s">
        <v>78</v>
      </c>
      <c r="R72" t="s">
        <v>64</v>
      </c>
    </row>
    <row r="73" spans="1:19" x14ac:dyDescent="0.25">
      <c r="A73">
        <v>1</v>
      </c>
      <c r="C73" t="s">
        <v>220</v>
      </c>
      <c r="F73" t="s">
        <v>222</v>
      </c>
      <c r="N73" s="5">
        <v>64</v>
      </c>
      <c r="P73" t="s">
        <v>103</v>
      </c>
      <c r="R73" t="s">
        <v>55</v>
      </c>
      <c r="S73">
        <v>40</v>
      </c>
    </row>
    <row r="74" spans="1:19" x14ac:dyDescent="0.25">
      <c r="F74" t="s">
        <v>223</v>
      </c>
      <c r="N74" s="5">
        <v>65</v>
      </c>
      <c r="P74" t="s">
        <v>104</v>
      </c>
      <c r="R74" t="s">
        <v>55</v>
      </c>
    </row>
    <row r="75" spans="1:19" x14ac:dyDescent="0.25">
      <c r="N75" s="5">
        <v>66</v>
      </c>
      <c r="P75" t="s">
        <v>105</v>
      </c>
      <c r="R75" t="s">
        <v>55</v>
      </c>
    </row>
    <row r="76" spans="1:19" x14ac:dyDescent="0.25">
      <c r="A76">
        <v>2</v>
      </c>
      <c r="C76" t="s">
        <v>224</v>
      </c>
      <c r="F76" t="s">
        <v>225</v>
      </c>
      <c r="O76" t="s">
        <v>106</v>
      </c>
    </row>
    <row r="77" spans="1:19" x14ac:dyDescent="0.25">
      <c r="F77" t="s">
        <v>226</v>
      </c>
      <c r="N77" s="5">
        <v>67</v>
      </c>
      <c r="P77" t="s">
        <v>107</v>
      </c>
      <c r="R77" t="s">
        <v>55</v>
      </c>
    </row>
    <row r="78" spans="1:19" x14ac:dyDescent="0.25">
      <c r="N78" s="5">
        <v>68</v>
      </c>
      <c r="P78" t="s">
        <v>107</v>
      </c>
      <c r="R78" t="s">
        <v>55</v>
      </c>
    </row>
    <row r="79" spans="1:19" x14ac:dyDescent="0.25">
      <c r="A79">
        <v>3</v>
      </c>
      <c r="C79" t="s">
        <v>227</v>
      </c>
      <c r="F79" t="s">
        <v>228</v>
      </c>
      <c r="N79" s="5">
        <v>69</v>
      </c>
      <c r="P79" t="s">
        <v>108</v>
      </c>
      <c r="R79" t="s">
        <v>55</v>
      </c>
    </row>
    <row r="80" spans="1:19" x14ac:dyDescent="0.25">
      <c r="N80" s="5"/>
      <c r="O80" t="s">
        <v>109</v>
      </c>
    </row>
    <row r="81" spans="1:18" x14ac:dyDescent="0.25">
      <c r="N81" s="5">
        <v>70</v>
      </c>
      <c r="P81" t="s">
        <v>110</v>
      </c>
      <c r="R81" t="s">
        <v>55</v>
      </c>
    </row>
    <row r="82" spans="1:18" x14ac:dyDescent="0.25">
      <c r="A82" s="8" t="s">
        <v>229</v>
      </c>
      <c r="N82" s="5">
        <v>71</v>
      </c>
      <c r="P82" t="s">
        <v>111</v>
      </c>
      <c r="R82" t="s">
        <v>55</v>
      </c>
    </row>
    <row r="83" spans="1:18" x14ac:dyDescent="0.25">
      <c r="N83" s="5">
        <v>72</v>
      </c>
      <c r="O83" t="s">
        <v>235</v>
      </c>
      <c r="R83" t="s">
        <v>64</v>
      </c>
    </row>
    <row r="84" spans="1:18" x14ac:dyDescent="0.25">
      <c r="A84" t="s">
        <v>266</v>
      </c>
      <c r="N84" s="5">
        <v>73</v>
      </c>
      <c r="O84" t="s">
        <v>246</v>
      </c>
      <c r="R84" t="s">
        <v>55</v>
      </c>
    </row>
    <row r="85" spans="1:18" x14ac:dyDescent="0.25">
      <c r="A85" t="s">
        <v>230</v>
      </c>
      <c r="N85" s="5">
        <v>74</v>
      </c>
      <c r="O85" t="s">
        <v>83</v>
      </c>
      <c r="R85" t="s">
        <v>55</v>
      </c>
    </row>
    <row r="86" spans="1:18" x14ac:dyDescent="0.25">
      <c r="A86" t="s">
        <v>231</v>
      </c>
      <c r="N86" s="5"/>
      <c r="O86" t="s">
        <v>112</v>
      </c>
    </row>
    <row r="87" spans="1:18" x14ac:dyDescent="0.25">
      <c r="A87" t="s">
        <v>267</v>
      </c>
      <c r="N87" s="5">
        <v>75</v>
      </c>
      <c r="P87" t="s">
        <v>113</v>
      </c>
      <c r="R87" t="s">
        <v>64</v>
      </c>
    </row>
    <row r="88" spans="1:18" x14ac:dyDescent="0.25">
      <c r="A88" t="s">
        <v>232</v>
      </c>
      <c r="N88" s="5">
        <v>76</v>
      </c>
      <c r="P88" t="s">
        <v>114</v>
      </c>
      <c r="R88" t="s">
        <v>64</v>
      </c>
    </row>
    <row r="89" spans="1:18" x14ac:dyDescent="0.25">
      <c r="A89" t="s">
        <v>268</v>
      </c>
      <c r="N89" s="5">
        <v>77</v>
      </c>
      <c r="O89" t="s">
        <v>115</v>
      </c>
      <c r="R89" t="s">
        <v>64</v>
      </c>
    </row>
    <row r="90" spans="1:18" x14ac:dyDescent="0.25">
      <c r="A90" t="s">
        <v>273</v>
      </c>
      <c r="N90" s="5">
        <v>78</v>
      </c>
      <c r="O90" t="s">
        <v>243</v>
      </c>
      <c r="R90" t="s">
        <v>56</v>
      </c>
    </row>
    <row r="91" spans="1:18" x14ac:dyDescent="0.25">
      <c r="A91" t="s">
        <v>269</v>
      </c>
      <c r="N91" s="5">
        <v>79</v>
      </c>
      <c r="O91" t="s">
        <v>34</v>
      </c>
      <c r="R91" t="s">
        <v>64</v>
      </c>
    </row>
    <row r="92" spans="1:18" x14ac:dyDescent="0.25">
      <c r="N92" s="5">
        <v>80</v>
      </c>
      <c r="O92" t="s">
        <v>117</v>
      </c>
      <c r="R92" t="s">
        <v>64</v>
      </c>
    </row>
    <row r="93" spans="1:18" x14ac:dyDescent="0.25">
      <c r="N93" s="5">
        <v>81</v>
      </c>
      <c r="O93" t="s">
        <v>118</v>
      </c>
      <c r="R93" t="s">
        <v>55</v>
      </c>
    </row>
    <row r="94" spans="1:18" x14ac:dyDescent="0.25">
      <c r="N94" s="5">
        <v>82</v>
      </c>
      <c r="O94" t="s">
        <v>119</v>
      </c>
      <c r="R94" t="s">
        <v>55</v>
      </c>
    </row>
    <row r="95" spans="1:18" x14ac:dyDescent="0.25">
      <c r="N95" s="5">
        <v>83</v>
      </c>
      <c r="O95" t="s">
        <v>121</v>
      </c>
      <c r="R95" t="s">
        <v>55</v>
      </c>
    </row>
    <row r="96" spans="1:18" x14ac:dyDescent="0.25">
      <c r="N96" s="5">
        <v>84</v>
      </c>
      <c r="O96" t="s">
        <v>120</v>
      </c>
      <c r="R96" t="s">
        <v>55</v>
      </c>
    </row>
    <row r="97" spans="14:18" x14ac:dyDescent="0.25">
      <c r="N97" s="5">
        <v>85</v>
      </c>
      <c r="O97" t="s">
        <v>234</v>
      </c>
      <c r="R97" t="s">
        <v>56</v>
      </c>
    </row>
    <row r="98" spans="14:18" x14ac:dyDescent="0.25">
      <c r="N98" s="5">
        <v>86</v>
      </c>
      <c r="O98" t="s">
        <v>122</v>
      </c>
      <c r="R98" t="s">
        <v>56</v>
      </c>
    </row>
    <row r="99" spans="14:18" x14ac:dyDescent="0.25">
      <c r="N99" s="5">
        <v>87</v>
      </c>
      <c r="O99" t="s">
        <v>123</v>
      </c>
      <c r="R99" t="s">
        <v>55</v>
      </c>
    </row>
    <row r="100" spans="14:18" x14ac:dyDescent="0.25">
      <c r="N100" s="5">
        <v>88</v>
      </c>
      <c r="O100" t="s">
        <v>126</v>
      </c>
      <c r="R100" t="s">
        <v>55</v>
      </c>
    </row>
    <row r="101" spans="14:18" x14ac:dyDescent="0.25">
      <c r="N101" s="5"/>
      <c r="O101" t="s">
        <v>139</v>
      </c>
    </row>
    <row r="102" spans="14:18" x14ac:dyDescent="0.25">
      <c r="N102" s="5">
        <v>89</v>
      </c>
      <c r="P102" t="s">
        <v>140</v>
      </c>
      <c r="R102" t="s">
        <v>56</v>
      </c>
    </row>
    <row r="103" spans="14:18" x14ac:dyDescent="0.25">
      <c r="N103" s="5">
        <v>90</v>
      </c>
      <c r="P103" t="s">
        <v>141</v>
      </c>
      <c r="R103" t="s">
        <v>56</v>
      </c>
    </row>
    <row r="104" spans="14:18" x14ac:dyDescent="0.25">
      <c r="N104" s="5">
        <v>91</v>
      </c>
      <c r="P104" t="s">
        <v>142</v>
      </c>
      <c r="R104" t="s">
        <v>56</v>
      </c>
    </row>
    <row r="105" spans="14:18" x14ac:dyDescent="0.25">
      <c r="N105" s="5">
        <v>92</v>
      </c>
      <c r="O105" t="s">
        <v>127</v>
      </c>
      <c r="R105" t="s">
        <v>55</v>
      </c>
    </row>
    <row r="106" spans="14:18" x14ac:dyDescent="0.25">
      <c r="N106" s="5"/>
      <c r="O106" t="s">
        <v>128</v>
      </c>
    </row>
    <row r="107" spans="14:18" x14ac:dyDescent="0.25">
      <c r="N107" s="5">
        <v>93</v>
      </c>
      <c r="P107" t="s">
        <v>129</v>
      </c>
      <c r="R107" t="s">
        <v>55</v>
      </c>
    </row>
    <row r="108" spans="14:18" x14ac:dyDescent="0.25">
      <c r="N108" s="5">
        <v>94</v>
      </c>
      <c r="P108" t="s">
        <v>248</v>
      </c>
      <c r="R108" t="s">
        <v>56</v>
      </c>
    </row>
    <row r="109" spans="14:18" x14ac:dyDescent="0.25">
      <c r="N109" s="5">
        <v>95</v>
      </c>
      <c r="O109" t="s">
        <v>84</v>
      </c>
      <c r="R109" t="s">
        <v>64</v>
      </c>
    </row>
    <row r="110" spans="14:18" x14ac:dyDescent="0.25">
      <c r="N110" s="5"/>
      <c r="O110" t="s">
        <v>135</v>
      </c>
    </row>
    <row r="111" spans="14:18" x14ac:dyDescent="0.25">
      <c r="N111" s="5">
        <v>96</v>
      </c>
      <c r="P111" t="s">
        <v>136</v>
      </c>
      <c r="R111" t="s">
        <v>64</v>
      </c>
    </row>
    <row r="112" spans="14:18" x14ac:dyDescent="0.25">
      <c r="N112" s="5">
        <v>97</v>
      </c>
      <c r="P112" t="s">
        <v>137</v>
      </c>
      <c r="R112" t="s">
        <v>64</v>
      </c>
    </row>
    <row r="113" spans="14:19" x14ac:dyDescent="0.25">
      <c r="N113" s="5">
        <v>98</v>
      </c>
      <c r="O113" t="s">
        <v>146</v>
      </c>
      <c r="R113" t="s">
        <v>64</v>
      </c>
    </row>
    <row r="114" spans="14:19" x14ac:dyDescent="0.25">
      <c r="N114" s="5">
        <v>99</v>
      </c>
      <c r="O114" t="s">
        <v>148</v>
      </c>
      <c r="R114" t="s">
        <v>55</v>
      </c>
    </row>
    <row r="115" spans="14:19" x14ac:dyDescent="0.25">
      <c r="N115" s="5">
        <v>100</v>
      </c>
      <c r="O115" t="s">
        <v>138</v>
      </c>
      <c r="R115" t="s">
        <v>64</v>
      </c>
    </row>
    <row r="116" spans="14:19" x14ac:dyDescent="0.25">
      <c r="N116" s="5">
        <v>101</v>
      </c>
      <c r="O116" t="s">
        <v>150</v>
      </c>
      <c r="R116" t="s">
        <v>55</v>
      </c>
    </row>
    <row r="117" spans="14:19" x14ac:dyDescent="0.25">
      <c r="N117" s="5">
        <v>102</v>
      </c>
      <c r="O117" t="s">
        <v>247</v>
      </c>
      <c r="R117" t="s">
        <v>55</v>
      </c>
      <c r="S117">
        <v>60</v>
      </c>
    </row>
    <row r="118" spans="14:19" x14ac:dyDescent="0.25">
      <c r="N118" s="5">
        <v>103</v>
      </c>
      <c r="O118" t="s">
        <v>151</v>
      </c>
      <c r="R118" t="s">
        <v>64</v>
      </c>
    </row>
    <row r="119" spans="14:19" x14ac:dyDescent="0.25">
      <c r="N119" s="5">
        <v>104</v>
      </c>
      <c r="O119" t="s">
        <v>152</v>
      </c>
      <c r="R119" t="s">
        <v>64</v>
      </c>
    </row>
    <row r="120" spans="14:19" x14ac:dyDescent="0.25">
      <c r="N120" s="5"/>
      <c r="O120" t="s">
        <v>154</v>
      </c>
    </row>
    <row r="121" spans="14:19" x14ac:dyDescent="0.25">
      <c r="N121" s="5">
        <v>105</v>
      </c>
      <c r="P121" t="s">
        <v>154</v>
      </c>
      <c r="R121" t="s">
        <v>55</v>
      </c>
    </row>
    <row r="122" spans="14:19" x14ac:dyDescent="0.25">
      <c r="N122" s="5">
        <v>106</v>
      </c>
      <c r="P122" t="s">
        <v>155</v>
      </c>
      <c r="R122" t="s">
        <v>55</v>
      </c>
    </row>
    <row r="123" spans="14:19" x14ac:dyDescent="0.25">
      <c r="N123" s="5">
        <v>107</v>
      </c>
      <c r="O123" t="s">
        <v>156</v>
      </c>
      <c r="R123" t="s">
        <v>55</v>
      </c>
    </row>
    <row r="124" spans="14:19" x14ac:dyDescent="0.25">
      <c r="N124" s="5"/>
      <c r="O124" t="s">
        <v>97</v>
      </c>
    </row>
    <row r="125" spans="14:19" x14ac:dyDescent="0.25">
      <c r="N125" s="5">
        <v>108</v>
      </c>
      <c r="P125" t="s">
        <v>143</v>
      </c>
      <c r="R125" t="s">
        <v>55</v>
      </c>
    </row>
    <row r="126" spans="14:19" x14ac:dyDescent="0.25">
      <c r="N126" s="5">
        <v>109</v>
      </c>
      <c r="P126" t="s">
        <v>144</v>
      </c>
      <c r="R126" t="s">
        <v>55</v>
      </c>
    </row>
    <row r="127" spans="14:19" x14ac:dyDescent="0.25">
      <c r="N127" s="5">
        <v>110</v>
      </c>
      <c r="P127" t="s">
        <v>145</v>
      </c>
      <c r="R127" t="s">
        <v>55</v>
      </c>
    </row>
    <row r="128" spans="14:19" x14ac:dyDescent="0.25">
      <c r="N128" s="5">
        <v>111</v>
      </c>
      <c r="P128" t="s">
        <v>254</v>
      </c>
      <c r="R128" t="s">
        <v>55</v>
      </c>
    </row>
    <row r="129" spans="14:18" x14ac:dyDescent="0.25">
      <c r="N129" s="5">
        <v>112</v>
      </c>
      <c r="P129" t="s">
        <v>253</v>
      </c>
      <c r="R129" t="s">
        <v>55</v>
      </c>
    </row>
    <row r="130" spans="14:18" x14ac:dyDescent="0.25">
      <c r="O130" t="s">
        <v>249</v>
      </c>
    </row>
    <row r="131" spans="14:18" x14ac:dyDescent="0.25">
      <c r="N131" s="5">
        <v>113</v>
      </c>
      <c r="P131" t="s">
        <v>250</v>
      </c>
      <c r="R131" t="s">
        <v>55</v>
      </c>
    </row>
    <row r="132" spans="14:18" x14ac:dyDescent="0.25">
      <c r="N132" s="5">
        <v>114</v>
      </c>
      <c r="P132" t="s">
        <v>251</v>
      </c>
      <c r="R132" t="s">
        <v>55</v>
      </c>
    </row>
    <row r="133" spans="14:18" x14ac:dyDescent="0.25">
      <c r="N133" s="5">
        <v>115</v>
      </c>
      <c r="O133" t="s">
        <v>163</v>
      </c>
      <c r="R133" t="s">
        <v>55</v>
      </c>
    </row>
    <row r="134" spans="14:18" x14ac:dyDescent="0.25">
      <c r="N134" s="5">
        <v>116</v>
      </c>
      <c r="O134" t="s">
        <v>252</v>
      </c>
      <c r="R134" t="s">
        <v>55</v>
      </c>
    </row>
    <row r="135" spans="14:18" x14ac:dyDescent="0.25">
      <c r="N135" s="5">
        <v>117</v>
      </c>
      <c r="O135" t="s">
        <v>162</v>
      </c>
      <c r="R135" t="s">
        <v>64</v>
      </c>
    </row>
    <row r="136" spans="14:18" x14ac:dyDescent="0.25">
      <c r="N136" s="5">
        <v>118</v>
      </c>
      <c r="O136" t="s">
        <v>164</v>
      </c>
      <c r="R136" t="s">
        <v>64</v>
      </c>
    </row>
    <row r="137" spans="14:18" x14ac:dyDescent="0.25">
      <c r="N137" s="5">
        <v>119</v>
      </c>
      <c r="O137" t="s">
        <v>165</v>
      </c>
      <c r="R137" t="s">
        <v>55</v>
      </c>
    </row>
    <row r="138" spans="14:18" x14ac:dyDescent="0.25">
      <c r="N138" s="5">
        <v>120</v>
      </c>
      <c r="O138" t="s">
        <v>166</v>
      </c>
      <c r="R138" t="s">
        <v>55</v>
      </c>
    </row>
    <row r="139" spans="14:18" x14ac:dyDescent="0.25">
      <c r="N139" s="5">
        <v>121</v>
      </c>
      <c r="O139" t="s">
        <v>167</v>
      </c>
      <c r="R139" t="s">
        <v>80</v>
      </c>
    </row>
    <row r="140" spans="14:18" x14ac:dyDescent="0.25">
      <c r="N140" s="5">
        <v>122</v>
      </c>
      <c r="O140" t="s">
        <v>168</v>
      </c>
      <c r="R140" t="s">
        <v>55</v>
      </c>
    </row>
    <row r="141" spans="14:18" x14ac:dyDescent="0.25">
      <c r="N141" s="5">
        <v>123</v>
      </c>
      <c r="O141" t="s">
        <v>161</v>
      </c>
      <c r="R141" t="s">
        <v>55</v>
      </c>
    </row>
    <row r="142" spans="14:18" x14ac:dyDescent="0.25">
      <c r="N142" s="5"/>
      <c r="O142" t="s">
        <v>171</v>
      </c>
    </row>
    <row r="143" spans="14:18" x14ac:dyDescent="0.25">
      <c r="N143" s="5">
        <v>124</v>
      </c>
      <c r="P143" t="s">
        <v>174</v>
      </c>
      <c r="R143" t="s">
        <v>55</v>
      </c>
    </row>
    <row r="144" spans="14:18" x14ac:dyDescent="0.25">
      <c r="N144" s="5">
        <v>125</v>
      </c>
      <c r="P144" t="s">
        <v>175</v>
      </c>
      <c r="R144" t="s">
        <v>55</v>
      </c>
    </row>
    <row r="145" spans="14:19" x14ac:dyDescent="0.25">
      <c r="N145" s="5">
        <v>126</v>
      </c>
      <c r="P145" t="s">
        <v>172</v>
      </c>
      <c r="R145" t="s">
        <v>55</v>
      </c>
      <c r="S145">
        <v>80</v>
      </c>
    </row>
    <row r="146" spans="14:19" x14ac:dyDescent="0.25">
      <c r="N146" s="5">
        <v>127</v>
      </c>
      <c r="P146" t="s">
        <v>173</v>
      </c>
      <c r="R146" t="s">
        <v>55</v>
      </c>
    </row>
    <row r="147" spans="14:19" x14ac:dyDescent="0.25">
      <c r="N147" s="5">
        <v>128</v>
      </c>
      <c r="P147" t="s">
        <v>179</v>
      </c>
      <c r="R147" t="s">
        <v>56</v>
      </c>
    </row>
    <row r="148" spans="14:19" x14ac:dyDescent="0.25">
      <c r="N148" s="5">
        <v>129</v>
      </c>
      <c r="P148" t="s">
        <v>180</v>
      </c>
      <c r="R148" t="s">
        <v>56</v>
      </c>
    </row>
    <row r="149" spans="14:19" x14ac:dyDescent="0.25">
      <c r="N149" s="5">
        <v>130</v>
      </c>
      <c r="P149" t="s">
        <v>177</v>
      </c>
      <c r="R149" t="s">
        <v>55</v>
      </c>
    </row>
    <row r="150" spans="14:19" x14ac:dyDescent="0.25">
      <c r="N150" s="5">
        <v>131</v>
      </c>
      <c r="P150" t="s">
        <v>178</v>
      </c>
      <c r="R150" t="s">
        <v>55</v>
      </c>
    </row>
    <row r="151" spans="14:19" x14ac:dyDescent="0.25">
      <c r="N151" s="5">
        <v>132</v>
      </c>
      <c r="P151" t="s">
        <v>181</v>
      </c>
      <c r="R151" t="s">
        <v>56</v>
      </c>
    </row>
    <row r="152" spans="14:19" x14ac:dyDescent="0.25">
      <c r="N152" s="5">
        <v>133</v>
      </c>
      <c r="P152" t="s">
        <v>183</v>
      </c>
      <c r="R152" t="s">
        <v>55</v>
      </c>
    </row>
    <row r="153" spans="14:19" x14ac:dyDescent="0.25">
      <c r="N153" s="5">
        <v>134</v>
      </c>
      <c r="P153" t="s">
        <v>182</v>
      </c>
      <c r="R153" t="s">
        <v>55</v>
      </c>
    </row>
    <row r="154" spans="14:19" x14ac:dyDescent="0.25">
      <c r="N154" s="5">
        <v>135</v>
      </c>
      <c r="P154" t="s">
        <v>169</v>
      </c>
      <c r="R154" t="s">
        <v>55</v>
      </c>
    </row>
    <row r="155" spans="14:19" x14ac:dyDescent="0.25">
      <c r="N155" s="5">
        <v>136</v>
      </c>
      <c r="P155" t="s">
        <v>170</v>
      </c>
      <c r="R155" t="s">
        <v>55</v>
      </c>
    </row>
    <row r="156" spans="14:19" x14ac:dyDescent="0.25">
      <c r="N156" s="5">
        <v>137</v>
      </c>
      <c r="P156" t="s">
        <v>176</v>
      </c>
      <c r="R156" t="s">
        <v>55</v>
      </c>
    </row>
    <row r="157" spans="14:19" x14ac:dyDescent="0.25">
      <c r="N157" s="5">
        <v>138</v>
      </c>
      <c r="P157" t="s">
        <v>255</v>
      </c>
      <c r="R157" t="s">
        <v>256</v>
      </c>
    </row>
    <row r="158" spans="14:19" x14ac:dyDescent="0.25">
      <c r="N158" s="5">
        <v>139</v>
      </c>
      <c r="O158" t="s">
        <v>245</v>
      </c>
      <c r="R158" t="s">
        <v>55</v>
      </c>
    </row>
    <row r="159" spans="14:19" x14ac:dyDescent="0.25">
      <c r="N159" s="5">
        <v>140</v>
      </c>
      <c r="O159" t="s">
        <v>184</v>
      </c>
      <c r="R159" t="s">
        <v>64</v>
      </c>
    </row>
    <row r="160" spans="14:19" x14ac:dyDescent="0.25">
      <c r="N160" s="5">
        <v>141</v>
      </c>
      <c r="O160" t="s">
        <v>185</v>
      </c>
      <c r="R160" t="s">
        <v>55</v>
      </c>
    </row>
    <row r="161" spans="14:19" x14ac:dyDescent="0.25">
      <c r="N161" s="5"/>
      <c r="O161" t="s">
        <v>186</v>
      </c>
    </row>
    <row r="162" spans="14:19" x14ac:dyDescent="0.25">
      <c r="N162" s="5">
        <v>142</v>
      </c>
      <c r="P162" t="s">
        <v>188</v>
      </c>
      <c r="R162" t="s">
        <v>64</v>
      </c>
    </row>
    <row r="163" spans="14:19" x14ac:dyDescent="0.25">
      <c r="N163" s="5">
        <v>143</v>
      </c>
      <c r="P163" t="s">
        <v>187</v>
      </c>
      <c r="R163" t="s">
        <v>64</v>
      </c>
    </row>
    <row r="164" spans="14:19" x14ac:dyDescent="0.25">
      <c r="N164" s="5">
        <v>144</v>
      </c>
      <c r="O164" t="s">
        <v>189</v>
      </c>
      <c r="R164" t="s">
        <v>55</v>
      </c>
    </row>
    <row r="165" spans="14:19" x14ac:dyDescent="0.25">
      <c r="N165" s="5">
        <v>145</v>
      </c>
      <c r="O165" t="s">
        <v>190</v>
      </c>
      <c r="R165" t="s">
        <v>55</v>
      </c>
      <c r="S165">
        <v>92</v>
      </c>
    </row>
    <row r="166" spans="14:19" x14ac:dyDescent="0.25">
      <c r="N166" s="5">
        <v>146</v>
      </c>
      <c r="O166" t="s">
        <v>191</v>
      </c>
      <c r="R166" t="s">
        <v>64</v>
      </c>
    </row>
    <row r="167" spans="14:19" x14ac:dyDescent="0.25">
      <c r="N167" s="5">
        <v>147</v>
      </c>
      <c r="O167" t="s">
        <v>192</v>
      </c>
      <c r="R167" t="s">
        <v>64</v>
      </c>
    </row>
    <row r="169" spans="14:19" x14ac:dyDescent="0.25">
      <c r="O169" s="6" t="s">
        <v>262</v>
      </c>
    </row>
    <row r="171" spans="14:19" x14ac:dyDescent="0.25">
      <c r="O171" t="s">
        <v>258</v>
      </c>
      <c r="R171">
        <v>93</v>
      </c>
    </row>
    <row r="172" spans="14:19" x14ac:dyDescent="0.25">
      <c r="O172" t="s">
        <v>257</v>
      </c>
      <c r="R172">
        <v>16</v>
      </c>
    </row>
    <row r="173" spans="14:19" x14ac:dyDescent="0.25">
      <c r="O173" t="s">
        <v>259</v>
      </c>
      <c r="R173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Huskie</dc:creator>
  <cp:lastModifiedBy>Alistair Huskie</cp:lastModifiedBy>
  <dcterms:created xsi:type="dcterms:W3CDTF">2018-06-21T20:09:29Z</dcterms:created>
  <dcterms:modified xsi:type="dcterms:W3CDTF">2018-06-24T13:54:05Z</dcterms:modified>
</cp:coreProperties>
</file>